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farid\Desktop\LAVORO non in Drive\DIDATTICA\Lab OneHealth\DA CARICARE\"/>
    </mc:Choice>
  </mc:AlternateContent>
  <xr:revisionPtr revIDLastSave="0" documentId="13_ncr:1_{D330BD5A-38D0-4168-B313-25FDA27DD59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50" i="1" l="1"/>
  <c r="C38" i="1"/>
  <c r="E21" i="1"/>
  <c r="C40" i="1"/>
  <c r="C39" i="1"/>
  <c r="E25" i="1"/>
  <c r="E26" i="1"/>
  <c r="E27" i="1"/>
  <c r="E22" i="1"/>
  <c r="C51" i="1" s="1"/>
  <c r="E23" i="1"/>
  <c r="C52" i="1" s="1"/>
  <c r="E24" i="1"/>
  <c r="C53" i="1" s="1"/>
  <c r="D40" i="1" l="1"/>
  <c r="D38" i="1"/>
  <c r="D39" i="1"/>
</calcChain>
</file>

<file path=xl/sharedStrings.xml><?xml version="1.0" encoding="utf-8"?>
<sst xmlns="http://schemas.openxmlformats.org/spreadsheetml/2006/main" count="42" uniqueCount="28">
  <si>
    <t xml:space="preserve">* μL di lisato inseriti in cuvetta </t>
    <phoneticPr fontId="2" type="noConversion"/>
  </si>
  <si>
    <t>** Concentrazione proteica del lisato = estrapolazione in base a retta di taratura con BSA: (OD/coefficiente retta) / μL di lisato inseriti in cuvetta</t>
    <phoneticPr fontId="2" type="noConversion"/>
  </si>
  <si>
    <t>μL lisato *</t>
    <phoneticPr fontId="2" type="noConversion"/>
  </si>
  <si>
    <t>2) Calcolo della concentrazione proteica dei campioni (lisati)</t>
    <phoneticPr fontId="2" type="noConversion"/>
  </si>
  <si>
    <t>* Calcolato sulla base della concentrazione proteica dei lisati (passaggio 2)</t>
    <phoneticPr fontId="2" type="noConversion"/>
  </si>
  <si>
    <t>μg BSA</t>
    <phoneticPr fontId="2" type="noConversion"/>
  </si>
  <si>
    <t>vol (μL) *</t>
    <phoneticPr fontId="2" type="noConversion"/>
  </si>
  <si>
    <t>μg/μL **</t>
    <phoneticPr fontId="2" type="noConversion"/>
  </si>
  <si>
    <t>1) Retta di taratura con BSA</t>
    <phoneticPr fontId="2" type="noConversion"/>
  </si>
  <si>
    <t>campione</t>
  </si>
  <si>
    <t>Dosaggio proteico</t>
    <phoneticPr fontId="2" type="noConversion"/>
  </si>
  <si>
    <t>OD</t>
    <phoneticPr fontId="2" type="noConversion"/>
  </si>
  <si>
    <t>μL buffer **</t>
  </si>
  <si>
    <t>3) Calcolo per la preparazione dei campioni per SDS-PAGE</t>
  </si>
  <si>
    <t xml:space="preserve">** Volume di buffer di lisi o acqua da aggiungere per avere 30 μL totali da caricare: calcolato sottraendo il volume di lisato e il volume di Laemli buffer </t>
  </si>
  <si>
    <t>CONTROLLO</t>
  </si>
  <si>
    <t>Carciofo</t>
  </si>
  <si>
    <t>Estratto nuovo</t>
  </si>
  <si>
    <t>per attività enzimatica</t>
  </si>
  <si>
    <t>per wb</t>
  </si>
  <si>
    <t>μL Laemli buffer = 30 μL / 4 = 7,5 μL</t>
  </si>
  <si>
    <t>Nota 2: poiché il volume finale per tutti i campioni è di 30 μL (lisato + acqua + Laemli buffer), la quantità di Laemli buffer (4X) da aggiungere sarà uguale per tutti:</t>
  </si>
  <si>
    <t>4) Calcolo del volume di campione da utilizzare per saggio enzimatico</t>
  </si>
  <si>
    <t>Nota: usare 50 μg di lisato</t>
  </si>
  <si>
    <t>m (inserire)</t>
  </si>
  <si>
    <t>Caricheremo 30 μg di proteine per ogni estratto</t>
  </si>
  <si>
    <t>Mirto</t>
  </si>
  <si>
    <t>Assorbanza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</si>
</sst>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8"/>
      <name val="Verdana"/>
    </font>
    <font>
      <b/>
      <sz val="12"/>
      <color indexed="8"/>
      <name val="Calibri"/>
    </font>
    <font>
      <b/>
      <sz val="11"/>
      <color indexed="8"/>
      <name val="Calibri"/>
    </font>
    <font>
      <b/>
      <sz val="11"/>
      <color indexed="10"/>
      <name val="Calibri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0" xfId="0" applyFill="1"/>
    <xf numFmtId="0" fontId="4" fillId="2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9" fillId="0" borderId="0" xfId="0" applyFont="1"/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6223163560251198"/>
                  <c:y val="-1.98019801980197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 b="1" i="0"/>
                  </a:pPr>
                  <a:endParaRPr lang="it-IT"/>
                </a:p>
              </c:txPr>
            </c:trendlineLbl>
          </c:trendline>
          <c:xVal>
            <c:numRef>
              <c:f>Foglio1!$B$6:$B$9</c:f>
              <c:numCache>
                <c:formatCode>General</c:formatCode>
                <c:ptCount val="4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</c:numCache>
            </c:numRef>
          </c:xVal>
          <c:yVal>
            <c:numRef>
              <c:f>Foglio1!$C$6:$C$9</c:f>
              <c:numCache>
                <c:formatCode>General</c:formatCode>
                <c:ptCount val="4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2-4C3B-8280-D32394855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94456"/>
        <c:axId val="253505432"/>
      </c:scatterChart>
      <c:valAx>
        <c:axId val="49659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μg BSA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3505432"/>
        <c:crosses val="autoZero"/>
        <c:crossBetween val="midCat"/>
      </c:valAx>
      <c:valAx>
        <c:axId val="25350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OD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6594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2</xdr:row>
      <xdr:rowOff>50801</xdr:rowOff>
    </xdr:from>
    <xdr:to>
      <xdr:col>9</xdr:col>
      <xdr:colOff>260351</xdr:colOff>
      <xdr:row>15</xdr:row>
      <xdr:rowOff>165101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C54" sqref="C54"/>
    </sheetView>
  </sheetViews>
  <sheetFormatPr defaultColWidth="8.81640625" defaultRowHeight="14.5" x14ac:dyDescent="0.35"/>
  <cols>
    <col min="1" max="1" width="12.54296875" customWidth="1"/>
    <col min="2" max="2" width="16.7265625" customWidth="1"/>
    <col min="3" max="3" width="14.1796875" customWidth="1"/>
    <col min="4" max="4" width="12.453125" customWidth="1"/>
    <col min="5" max="5" width="9.54296875" customWidth="1"/>
  </cols>
  <sheetData>
    <row r="1" spans="2:7" ht="15.5" x14ac:dyDescent="0.35">
      <c r="B1" s="2" t="s">
        <v>10</v>
      </c>
    </row>
    <row r="3" spans="2:7" x14ac:dyDescent="0.35">
      <c r="B3" s="3" t="s">
        <v>8</v>
      </c>
    </row>
    <row r="4" spans="2:7" x14ac:dyDescent="0.35">
      <c r="G4" s="1"/>
    </row>
    <row r="5" spans="2:7" x14ac:dyDescent="0.35">
      <c r="B5" s="6" t="s">
        <v>5</v>
      </c>
      <c r="C5" s="6" t="s">
        <v>11</v>
      </c>
    </row>
    <row r="6" spans="2:7" x14ac:dyDescent="0.35">
      <c r="B6" s="5">
        <v>0</v>
      </c>
      <c r="C6" s="5">
        <v>0</v>
      </c>
    </row>
    <row r="7" spans="2:7" x14ac:dyDescent="0.35">
      <c r="B7" s="5">
        <v>2.5</v>
      </c>
      <c r="C7" s="5"/>
    </row>
    <row r="8" spans="2:7" x14ac:dyDescent="0.35">
      <c r="B8" s="5">
        <v>5</v>
      </c>
      <c r="C8" s="5"/>
    </row>
    <row r="9" spans="2:7" x14ac:dyDescent="0.35">
      <c r="B9" s="5">
        <v>7.5</v>
      </c>
      <c r="C9" s="5"/>
    </row>
    <row r="11" spans="2:7" x14ac:dyDescent="0.35">
      <c r="B11" t="s">
        <v>24</v>
      </c>
      <c r="C11" s="8"/>
    </row>
    <row r="18" spans="1:5" x14ac:dyDescent="0.35">
      <c r="B18" s="3" t="s">
        <v>3</v>
      </c>
    </row>
    <row r="20" spans="1:5" ht="15" thickBot="1" x14ac:dyDescent="0.4">
      <c r="B20" s="9" t="s">
        <v>9</v>
      </c>
      <c r="C20" s="9" t="s">
        <v>27</v>
      </c>
      <c r="D20" s="9" t="s">
        <v>6</v>
      </c>
      <c r="E20" s="9" t="s">
        <v>7</v>
      </c>
    </row>
    <row r="21" spans="1:5" x14ac:dyDescent="0.35">
      <c r="A21" s="28" t="s">
        <v>18</v>
      </c>
      <c r="B21" s="10" t="s">
        <v>15</v>
      </c>
      <c r="C21" s="10"/>
      <c r="D21" s="10">
        <v>2</v>
      </c>
      <c r="E21" s="11" t="e">
        <f>(C21/$C$11)/D21</f>
        <v>#DIV/0!</v>
      </c>
    </row>
    <row r="22" spans="1:5" x14ac:dyDescent="0.35">
      <c r="A22" s="29"/>
      <c r="B22" s="5" t="s">
        <v>26</v>
      </c>
      <c r="C22" s="5"/>
      <c r="D22" s="5">
        <v>2</v>
      </c>
      <c r="E22" s="12" t="e">
        <f t="shared" ref="E22:E27" si="0">(C22/$C$11)/D22</f>
        <v>#DIV/0!</v>
      </c>
    </row>
    <row r="23" spans="1:5" x14ac:dyDescent="0.35">
      <c r="A23" s="29"/>
      <c r="B23" s="5" t="s">
        <v>16</v>
      </c>
      <c r="C23" s="5"/>
      <c r="D23" s="5">
        <v>2</v>
      </c>
      <c r="E23" s="12" t="e">
        <f t="shared" si="0"/>
        <v>#DIV/0!</v>
      </c>
    </row>
    <row r="24" spans="1:5" ht="15" thickBot="1" x14ac:dyDescent="0.4">
      <c r="A24" s="30"/>
      <c r="B24" s="13" t="s">
        <v>17</v>
      </c>
      <c r="C24" s="13"/>
      <c r="D24" s="13">
        <v>2</v>
      </c>
      <c r="E24" s="14" t="e">
        <f t="shared" si="0"/>
        <v>#DIV/0!</v>
      </c>
    </row>
    <row r="25" spans="1:5" x14ac:dyDescent="0.35">
      <c r="A25" s="31" t="s">
        <v>19</v>
      </c>
      <c r="B25" s="10" t="s">
        <v>15</v>
      </c>
      <c r="C25" s="10"/>
      <c r="D25" s="10">
        <v>2</v>
      </c>
      <c r="E25" s="11" t="e">
        <f t="shared" si="0"/>
        <v>#DIV/0!</v>
      </c>
    </row>
    <row r="26" spans="1:5" x14ac:dyDescent="0.35">
      <c r="A26" s="32"/>
      <c r="B26" s="5" t="s">
        <v>16</v>
      </c>
      <c r="C26" s="5"/>
      <c r="D26" s="5">
        <v>2</v>
      </c>
      <c r="E26" s="12" t="e">
        <f t="shared" si="0"/>
        <v>#DIV/0!</v>
      </c>
    </row>
    <row r="27" spans="1:5" ht="15" thickBot="1" x14ac:dyDescent="0.4">
      <c r="A27" s="33"/>
      <c r="B27" s="13" t="s">
        <v>17</v>
      </c>
      <c r="C27" s="13"/>
      <c r="D27" s="13">
        <v>2</v>
      </c>
      <c r="E27" s="14" t="e">
        <f t="shared" si="0"/>
        <v>#DIV/0!</v>
      </c>
    </row>
    <row r="28" spans="1:5" x14ac:dyDescent="0.35">
      <c r="B28" s="4" t="s">
        <v>0</v>
      </c>
    </row>
    <row r="29" spans="1:5" x14ac:dyDescent="0.35">
      <c r="B29" s="4" t="s">
        <v>1</v>
      </c>
    </row>
    <row r="32" spans="1:5" x14ac:dyDescent="0.35">
      <c r="B32" s="3" t="s">
        <v>13</v>
      </c>
    </row>
    <row r="33" spans="2:5" x14ac:dyDescent="0.35">
      <c r="B33" t="s">
        <v>25</v>
      </c>
    </row>
    <row r="34" spans="2:5" x14ac:dyDescent="0.35">
      <c r="B34" t="s">
        <v>21</v>
      </c>
    </row>
    <row r="35" spans="2:5" x14ac:dyDescent="0.35">
      <c r="B35" t="s">
        <v>20</v>
      </c>
    </row>
    <row r="36" spans="2:5" ht="15" thickBot="1" x14ac:dyDescent="0.4"/>
    <row r="37" spans="2:5" ht="15" thickBot="1" x14ac:dyDescent="0.4">
      <c r="B37" s="18" t="s">
        <v>9</v>
      </c>
      <c r="C37" s="19" t="s">
        <v>2</v>
      </c>
      <c r="D37" s="20" t="s">
        <v>12</v>
      </c>
      <c r="E37" s="15"/>
    </row>
    <row r="38" spans="2:5" x14ac:dyDescent="0.35">
      <c r="B38" s="21" t="s">
        <v>15</v>
      </c>
      <c r="C38" s="7" t="e">
        <f>30/E25</f>
        <v>#DIV/0!</v>
      </c>
      <c r="D38" s="22" t="e">
        <f>22.5-C38</f>
        <v>#DIV/0!</v>
      </c>
      <c r="E38" s="16"/>
    </row>
    <row r="39" spans="2:5" x14ac:dyDescent="0.35">
      <c r="B39" s="23" t="s">
        <v>16</v>
      </c>
      <c r="C39" s="7" t="e">
        <f>30/E26</f>
        <v>#DIV/0!</v>
      </c>
      <c r="D39" s="22" t="e">
        <f>22.5-C39</f>
        <v>#DIV/0!</v>
      </c>
      <c r="E39" s="17"/>
    </row>
    <row r="40" spans="2:5" ht="15" thickBot="1" x14ac:dyDescent="0.4">
      <c r="B40" s="24" t="s">
        <v>17</v>
      </c>
      <c r="C40" s="25" t="e">
        <f>30/E27</f>
        <v>#DIV/0!</v>
      </c>
      <c r="D40" s="26" t="e">
        <f>22.5-C40</f>
        <v>#DIV/0!</v>
      </c>
      <c r="E40" s="17"/>
    </row>
    <row r="42" spans="2:5" x14ac:dyDescent="0.35">
      <c r="B42" s="4" t="s">
        <v>4</v>
      </c>
    </row>
    <row r="43" spans="2:5" x14ac:dyDescent="0.35">
      <c r="B43" s="4" t="s">
        <v>14</v>
      </c>
    </row>
    <row r="46" spans="2:5" x14ac:dyDescent="0.35">
      <c r="B46" s="27" t="s">
        <v>22</v>
      </c>
    </row>
    <row r="47" spans="2:5" x14ac:dyDescent="0.35">
      <c r="B47" t="s">
        <v>23</v>
      </c>
    </row>
    <row r="49" spans="2:3" ht="15" thickBot="1" x14ac:dyDescent="0.4">
      <c r="B49" s="6" t="s">
        <v>9</v>
      </c>
      <c r="C49" s="6" t="s">
        <v>2</v>
      </c>
    </row>
    <row r="50" spans="2:3" x14ac:dyDescent="0.35">
      <c r="B50" s="10" t="s">
        <v>15</v>
      </c>
      <c r="C50" s="7" t="e">
        <f>50/E21</f>
        <v>#DIV/0!</v>
      </c>
    </row>
    <row r="51" spans="2:3" x14ac:dyDescent="0.35">
      <c r="B51" s="5" t="s">
        <v>26</v>
      </c>
      <c r="C51" s="7" t="e">
        <f t="shared" ref="C51:C53" si="1">50/E22</f>
        <v>#DIV/0!</v>
      </c>
    </row>
    <row r="52" spans="2:3" x14ac:dyDescent="0.35">
      <c r="B52" s="5" t="s">
        <v>16</v>
      </c>
      <c r="C52" s="7" t="e">
        <f t="shared" si="1"/>
        <v>#DIV/0!</v>
      </c>
    </row>
    <row r="53" spans="2:3" ht="15" thickBot="1" x14ac:dyDescent="0.4">
      <c r="B53" s="13" t="s">
        <v>17</v>
      </c>
      <c r="C53" s="7" t="e">
        <f t="shared" si="1"/>
        <v>#DIV/0!</v>
      </c>
    </row>
    <row r="55" spans="2:3" x14ac:dyDescent="0.35">
      <c r="B55" s="4" t="s">
        <v>4</v>
      </c>
    </row>
  </sheetData>
  <mergeCells count="2">
    <mergeCell ref="A21:A24"/>
    <mergeCell ref="A25:A27"/>
  </mergeCells>
  <phoneticPr fontId="2" type="noConversion"/>
  <pageMargins left="0.7" right="0.7" top="0.75" bottom="0.75" header="0.3" footer="0.3"/>
  <pageSetup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Lab4010</dc:creator>
  <cp:lastModifiedBy>Farida Tripodi</cp:lastModifiedBy>
  <dcterms:created xsi:type="dcterms:W3CDTF">2020-02-20T09:14:04Z</dcterms:created>
  <dcterms:modified xsi:type="dcterms:W3CDTF">2023-06-05T10:56:25Z</dcterms:modified>
</cp:coreProperties>
</file>